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30" windowHeight="7010"/>
  </bookViews>
  <sheets>
    <sheet name="Sheet2" sheetId="2" r:id="rId1"/>
  </sheet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M10" authorId="0">
      <text>
        <r>
          <rPr>
            <sz val="9"/>
            <rFont val="宋体"/>
            <charset val="134"/>
          </rPr>
          <t>移动改造106720</t>
        </r>
      </text>
    </comment>
  </commentList>
</comments>
</file>

<file path=xl/sharedStrings.xml><?xml version="1.0" encoding="utf-8"?>
<sst xmlns="http://schemas.openxmlformats.org/spreadsheetml/2006/main" count="16" uniqueCount="16">
  <si>
    <t>罗定居家2023年支出明细</t>
  </si>
  <si>
    <t>合同期：</t>
  </si>
  <si>
    <t>合同金额：</t>
  </si>
  <si>
    <t>合计</t>
  </si>
  <si>
    <t>工资</t>
  </si>
  <si>
    <t>绩效</t>
  </si>
  <si>
    <t>社保</t>
  </si>
  <si>
    <t>公积金</t>
  </si>
  <si>
    <t>福利</t>
  </si>
  <si>
    <t>人员薪酬合计</t>
  </si>
  <si>
    <t>活动物资</t>
  </si>
  <si>
    <t>交通费</t>
  </si>
  <si>
    <t>宣传费</t>
  </si>
  <si>
    <t>误餐费</t>
  </si>
  <si>
    <t>办公费</t>
  </si>
  <si>
    <t>活动成本合计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</si>
</sst>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;@"/>
  </numFmts>
  <fonts count="23">
    <font>
      <sz val="11"/>
      <color theme="1"/>
      <name val="宋体"/>
      <charset val="134"/>
      <scheme val="minor"/>
    </font>
    <font>
      <sz val="14"/>
      <color theme="1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4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5" fillId="12" borderId="6" applyNumberFormat="0" applyAlignment="0" applyProtection="0">
      <alignment vertical="center"/>
    </xf>
    <xf numFmtId="0" fontId="16" fillId="12" borderId="2" applyNumberFormat="0" applyAlignment="0" applyProtection="0">
      <alignment vertical="center"/>
    </xf>
    <xf numFmtId="0" fontId="17" fillId="13" borderId="7" applyNumberFormat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4" fontId="2" fillId="0" borderId="0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176" fontId="2" fillId="0" borderId="1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5"/>
  <sheetViews>
    <sheetView tabSelected="1" workbookViewId="0">
      <selection activeCell="C35" sqref="C35"/>
    </sheetView>
  </sheetViews>
  <sheetFormatPr defaultColWidth="9" defaultRowHeight="14"/>
  <cols>
    <col min="1" max="1" width="9" style="1"/>
    <col min="2" max="2" width="14" style="1" customWidth="1"/>
    <col min="3" max="3" width="11.3727272727273" style="1" customWidth="1"/>
    <col min="4" max="4" width="12.5" style="1" customWidth="1"/>
    <col min="5" max="5" width="12.2545454545455" style="1" customWidth="1"/>
    <col min="6" max="6" width="13.2545454545455" style="1" customWidth="1"/>
    <col min="7" max="7" width="11.2545454545455" style="1" customWidth="1"/>
    <col min="8" max="8" width="10.8727272727273" style="1" customWidth="1"/>
    <col min="9" max="9" width="12.1272727272727" style="1" customWidth="1"/>
    <col min="10" max="10" width="11.8727272727273" style="1" customWidth="1"/>
    <col min="11" max="11" width="10.5" style="1" customWidth="1"/>
    <col min="12" max="12" width="13.5" style="1" customWidth="1"/>
    <col min="13" max="13" width="11.7545454545455" style="1" customWidth="1"/>
    <col min="14" max="14" width="11.2545454545455" style="1" customWidth="1"/>
  </cols>
  <sheetData>
    <row r="1" ht="17.5" spans="1:14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ht="15" spans="1:14">
      <c r="A2" s="3" t="s">
        <v>1</v>
      </c>
      <c r="B2" s="4">
        <v>44788</v>
      </c>
      <c r="C2" s="4">
        <v>45518</v>
      </c>
      <c r="D2" s="3" t="s">
        <v>2</v>
      </c>
      <c r="E2" s="3">
        <v>3076000</v>
      </c>
      <c r="F2" s="3"/>
      <c r="G2" s="3"/>
      <c r="H2" s="3"/>
      <c r="I2" s="3"/>
      <c r="J2" s="3"/>
      <c r="K2" s="3"/>
      <c r="L2" s="3"/>
      <c r="M2" s="3"/>
      <c r="N2" s="3"/>
    </row>
    <row r="3" ht="15" spans="1:14">
      <c r="A3" s="5"/>
      <c r="B3" s="6">
        <v>44927</v>
      </c>
      <c r="C3" s="6">
        <v>44958</v>
      </c>
      <c r="D3" s="6">
        <v>44986</v>
      </c>
      <c r="E3" s="6">
        <v>45017</v>
      </c>
      <c r="F3" s="6">
        <v>45047</v>
      </c>
      <c r="G3" s="6">
        <v>45078</v>
      </c>
      <c r="H3" s="6">
        <v>45108</v>
      </c>
      <c r="I3" s="6">
        <v>45139</v>
      </c>
      <c r="J3" s="6">
        <v>45170</v>
      </c>
      <c r="K3" s="6">
        <v>45200</v>
      </c>
      <c r="L3" s="6">
        <v>45231</v>
      </c>
      <c r="M3" s="6">
        <v>45261</v>
      </c>
      <c r="N3" s="5" t="s">
        <v>3</v>
      </c>
    </row>
    <row r="4" ht="15" spans="1:14">
      <c r="A4" s="5" t="s">
        <v>4</v>
      </c>
      <c r="B4" s="5">
        <f>13531.88+840</f>
        <v>14371.88</v>
      </c>
      <c r="C4" s="5">
        <v>19796.68</v>
      </c>
      <c r="D4" s="5">
        <v>30176.08</v>
      </c>
      <c r="E4" s="5">
        <v>30408.48</v>
      </c>
      <c r="F4" s="5">
        <f>29991.68+160</f>
        <v>30151.68</v>
      </c>
      <c r="G4" s="5">
        <v>29851.28</v>
      </c>
      <c r="H4" s="5">
        <v>30118.68</v>
      </c>
      <c r="I4" s="5">
        <f>43846.68+13285</f>
        <v>57131.68</v>
      </c>
      <c r="J4" s="5">
        <v>45602.88</v>
      </c>
      <c r="K4" s="5">
        <v>48137.08</v>
      </c>
      <c r="L4" s="5">
        <v>48651.08</v>
      </c>
      <c r="M4" s="5">
        <v>49205.08</v>
      </c>
      <c r="N4" s="5">
        <f t="shared" ref="N4:N8" si="0">SUM(B4:M4)</f>
        <v>433602.56</v>
      </c>
    </row>
    <row r="5" ht="15" spans="1:14">
      <c r="A5" s="5" t="s">
        <v>5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>
        <f t="shared" si="0"/>
        <v>0</v>
      </c>
    </row>
    <row r="6" ht="15" spans="1:14">
      <c r="A6" s="5" t="s">
        <v>6</v>
      </c>
      <c r="B6" s="5">
        <v>1659.02</v>
      </c>
      <c r="C6" s="5">
        <v>1706.9</v>
      </c>
      <c r="D6" s="5">
        <v>1706.9</v>
      </c>
      <c r="E6" s="5">
        <v>1706.9</v>
      </c>
      <c r="F6" s="5">
        <v>1730.5</v>
      </c>
      <c r="G6" s="5">
        <v>1730.5</v>
      </c>
      <c r="H6" s="5">
        <v>1843.3</v>
      </c>
      <c r="I6" s="5">
        <v>1906.72</v>
      </c>
      <c r="J6" s="5">
        <v>1949</v>
      </c>
      <c r="K6" s="5">
        <v>1949</v>
      </c>
      <c r="L6" s="5">
        <v>1949</v>
      </c>
      <c r="M6" s="5">
        <v>1779.88</v>
      </c>
      <c r="N6" s="5">
        <f t="shared" si="0"/>
        <v>21617.62</v>
      </c>
    </row>
    <row r="7" ht="15" spans="1:14">
      <c r="A7" s="5" t="s">
        <v>7</v>
      </c>
      <c r="B7" s="5">
        <v>162</v>
      </c>
      <c r="C7" s="5">
        <v>162</v>
      </c>
      <c r="D7" s="5">
        <v>162</v>
      </c>
      <c r="E7" s="5">
        <v>162</v>
      </c>
      <c r="F7" s="5">
        <v>162</v>
      </c>
      <c r="G7" s="5">
        <v>162</v>
      </c>
      <c r="H7" s="5">
        <v>162</v>
      </c>
      <c r="I7" s="5">
        <v>162</v>
      </c>
      <c r="J7" s="5">
        <v>162</v>
      </c>
      <c r="K7" s="5">
        <v>162</v>
      </c>
      <c r="L7" s="5">
        <v>162</v>
      </c>
      <c r="M7" s="5">
        <v>162</v>
      </c>
      <c r="N7" s="5">
        <f t="shared" si="0"/>
        <v>1944</v>
      </c>
    </row>
    <row r="8" ht="15" spans="1:14">
      <c r="A8" s="5" t="s">
        <v>8</v>
      </c>
      <c r="B8" s="5"/>
      <c r="C8" s="5"/>
      <c r="D8" s="5"/>
      <c r="E8" s="5">
        <v>400</v>
      </c>
      <c r="F8" s="5"/>
      <c r="G8" s="5"/>
      <c r="H8" s="5"/>
      <c r="I8" s="5"/>
      <c r="J8" s="5">
        <v>676</v>
      </c>
      <c r="K8" s="5"/>
      <c r="L8" s="5"/>
      <c r="M8" s="5"/>
      <c r="N8" s="5">
        <f t="shared" si="0"/>
        <v>1076</v>
      </c>
    </row>
    <row r="9" ht="30" spans="1:14">
      <c r="A9" s="7" t="s">
        <v>9</v>
      </c>
      <c r="B9" s="8">
        <f t="shared" ref="B9:N9" si="1">SUM(B4:B8)</f>
        <v>16192.9</v>
      </c>
      <c r="C9" s="8">
        <f t="shared" si="1"/>
        <v>21665.58</v>
      </c>
      <c r="D9" s="8">
        <f t="shared" si="1"/>
        <v>32044.98</v>
      </c>
      <c r="E9" s="8">
        <f t="shared" si="1"/>
        <v>32677.38</v>
      </c>
      <c r="F9" s="8">
        <f t="shared" si="1"/>
        <v>32044.18</v>
      </c>
      <c r="G9" s="8">
        <f t="shared" si="1"/>
        <v>31743.78</v>
      </c>
      <c r="H9" s="8">
        <f t="shared" si="1"/>
        <v>32123.98</v>
      </c>
      <c r="I9" s="8">
        <f t="shared" si="1"/>
        <v>59200.4</v>
      </c>
      <c r="J9" s="8">
        <f t="shared" si="1"/>
        <v>48389.88</v>
      </c>
      <c r="K9" s="8">
        <f t="shared" si="1"/>
        <v>50248.08</v>
      </c>
      <c r="L9" s="8">
        <f t="shared" si="1"/>
        <v>50762.08</v>
      </c>
      <c r="M9" s="8">
        <f t="shared" si="1"/>
        <v>51146.96</v>
      </c>
      <c r="N9" s="8">
        <f t="shared" si="1"/>
        <v>458240.18</v>
      </c>
    </row>
    <row r="10" ht="15" spans="1:14">
      <c r="A10" s="5" t="s">
        <v>10</v>
      </c>
      <c r="B10" s="5"/>
      <c r="C10" s="9"/>
      <c r="D10" s="5"/>
      <c r="E10" s="5"/>
      <c r="F10" s="5"/>
      <c r="G10" s="5">
        <v>696</v>
      </c>
      <c r="H10" s="5"/>
      <c r="I10" s="5"/>
      <c r="J10" s="5">
        <v>5570.46</v>
      </c>
      <c r="K10" s="5"/>
      <c r="L10" s="5"/>
      <c r="M10" s="5">
        <v>106720</v>
      </c>
      <c r="N10" s="5">
        <f t="shared" ref="N10:N14" si="2">SUM(B10:M10)</f>
        <v>112986.46</v>
      </c>
    </row>
    <row r="11" ht="15" spans="1:14">
      <c r="A11" s="5" t="s">
        <v>11</v>
      </c>
      <c r="B11" s="5">
        <v>255</v>
      </c>
      <c r="C11" s="5"/>
      <c r="D11" s="5">
        <v>2147.7</v>
      </c>
      <c r="E11" s="5">
        <v>2212.42</v>
      </c>
      <c r="F11" s="5">
        <v>1157.87</v>
      </c>
      <c r="G11" s="5">
        <v>519</v>
      </c>
      <c r="H11" s="5">
        <v>120</v>
      </c>
      <c r="I11" s="5">
        <v>439.1</v>
      </c>
      <c r="J11" s="5">
        <v>402</v>
      </c>
      <c r="K11" s="5">
        <v>870.08</v>
      </c>
      <c r="L11" s="5">
        <v>384</v>
      </c>
      <c r="M11" s="5">
        <v>575.62</v>
      </c>
      <c r="N11" s="5">
        <f t="shared" si="2"/>
        <v>9082.79</v>
      </c>
    </row>
    <row r="12" ht="15" spans="1:14">
      <c r="A12" s="5" t="s">
        <v>12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>
        <f t="shared" si="2"/>
        <v>0</v>
      </c>
    </row>
    <row r="13" ht="15" spans="1:14">
      <c r="A13" s="5" t="s">
        <v>13</v>
      </c>
      <c r="B13" s="5"/>
      <c r="C13" s="5"/>
      <c r="D13" s="5">
        <v>540</v>
      </c>
      <c r="E13" s="5"/>
      <c r="F13" s="5">
        <v>120</v>
      </c>
      <c r="G13" s="5"/>
      <c r="H13" s="5"/>
      <c r="I13" s="5"/>
      <c r="J13" s="5"/>
      <c r="K13" s="5"/>
      <c r="L13" s="5"/>
      <c r="M13" s="5">
        <v>710</v>
      </c>
      <c r="N13" s="5">
        <f t="shared" si="2"/>
        <v>1370</v>
      </c>
    </row>
    <row r="14" ht="15" spans="1:14">
      <c r="A14" s="5" t="s">
        <v>14</v>
      </c>
      <c r="B14" s="5">
        <v>3630</v>
      </c>
      <c r="C14" s="5"/>
      <c r="D14" s="5"/>
      <c r="E14" s="5">
        <v>1357</v>
      </c>
      <c r="F14" s="5"/>
      <c r="G14" s="5">
        <v>210</v>
      </c>
      <c r="H14" s="5"/>
      <c r="I14" s="5"/>
      <c r="J14" s="5">
        <v>410</v>
      </c>
      <c r="K14" s="5"/>
      <c r="L14" s="5">
        <v>12</v>
      </c>
      <c r="M14" s="5">
        <v>2214</v>
      </c>
      <c r="N14" s="5">
        <f t="shared" si="2"/>
        <v>7833</v>
      </c>
    </row>
    <row r="15" ht="36" customHeight="1" spans="1:14">
      <c r="A15" s="7" t="s">
        <v>15</v>
      </c>
      <c r="B15" s="8">
        <f t="shared" ref="B15:N15" si="3">SUM(B10:B14)</f>
        <v>3885</v>
      </c>
      <c r="C15" s="8">
        <f t="shared" si="3"/>
        <v>0</v>
      </c>
      <c r="D15" s="8">
        <f t="shared" si="3"/>
        <v>2687.7</v>
      </c>
      <c r="E15" s="8">
        <f t="shared" si="3"/>
        <v>3569.42</v>
      </c>
      <c r="F15" s="8">
        <f t="shared" si="3"/>
        <v>1277.87</v>
      </c>
      <c r="G15" s="8">
        <f t="shared" si="3"/>
        <v>1425</v>
      </c>
      <c r="H15" s="8">
        <f t="shared" si="3"/>
        <v>120</v>
      </c>
      <c r="I15" s="8">
        <f t="shared" si="3"/>
        <v>439.1</v>
      </c>
      <c r="J15" s="8">
        <f t="shared" si="3"/>
        <v>6382.46</v>
      </c>
      <c r="K15" s="8">
        <f t="shared" si="3"/>
        <v>870.08</v>
      </c>
      <c r="L15" s="8">
        <f t="shared" si="3"/>
        <v>396</v>
      </c>
      <c r="M15" s="8">
        <f t="shared" si="3"/>
        <v>110219.62</v>
      </c>
      <c r="N15" s="8">
        <f t="shared" si="3"/>
        <v>131272.25</v>
      </c>
    </row>
  </sheetData>
  <mergeCells count="1">
    <mergeCell ref="A1:N1"/>
  </mergeCells>
  <pageMargins left="0.75" right="0.75" top="1" bottom="1" header="0.5" footer="0.5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萧广成</cp:lastModifiedBy>
  <dcterms:created xsi:type="dcterms:W3CDTF">2024-11-05T02:27:00Z</dcterms:created>
  <dcterms:modified xsi:type="dcterms:W3CDTF">2024-11-05T06:22:49Z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0BD12F96C4274CADAC0E56CBF691A196_11</vt:lpwstr>
  </property>
  <property fmtid="{D5CDD505-2E9C-101B-9397-08002B2CF9AE}" pid="3" name="KSOProductBuildVer">
    <vt:lpwstr>2052-11.1.0.12165</vt:lpwstr>
  </property>
</Properties>
</file>