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activeTab="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5" authorId="0">
      <text>
        <r>
          <rPr>
            <sz val="9"/>
            <rFont val="宋体"/>
            <charset val="134"/>
          </rPr>
          <t xml:space="preserve">住宿312
办公170.9
</t>
        </r>
      </text>
    </comment>
  </commentList>
</comments>
</file>

<file path=xl/sharedStrings.xml><?xml version="1.0" encoding="utf-8"?>
<sst xmlns="http://schemas.openxmlformats.org/spreadsheetml/2006/main" count="57" uniqueCount="22">
  <si>
    <t>都杨居家2022年支出明细</t>
  </si>
  <si>
    <t>合同期：</t>
  </si>
  <si>
    <t>合同金额：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</si>
  <si>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</si>
  <si>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</si>
  <si>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</si>
  <si>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</si>
  <si>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</si>
  <si>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</si>
  <si>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</si>
  <si>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</si>
  <si>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</si>
  <si>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</si>
  <si>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</si>
  <si>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</si>
  <si>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</si>
  <si>
    <t>中标服务费</t>
  </si>
  <si>
    <t>都杨居家2023年支出明细</t>
  </si>
  <si>
    <t>人数：</t>
  </si>
  <si>
    <t>元/年</t>
  </si>
  <si>
    <t>元/人/年</t>
  </si>
  <si>
    <t>都杨居家2024年支出明细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</si>
</sst>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16" sqref="P16"/>
    </sheetView>
  </sheetViews>
  <sheetFormatPr defaultColWidth="9" defaultRowHeight="14"/>
  <cols>
    <col min="1" max="1" width="9" style="1"/>
    <col min="2" max="2" width="14" style="1" hidden="1" customWidth="1"/>
    <col min="3" max="3" width="11.3727272727273" style="1" hidden="1" customWidth="1"/>
    <col min="4" max="4" width="12.5" style="1" hidden="1" customWidth="1"/>
    <col min="5" max="5" width="12.2545454545455" style="1" hidden="1" customWidth="1"/>
    <col min="6" max="6" width="12.1272727272727" style="1" hidden="1" customWidth="1"/>
    <col min="7" max="7" width="11.2545454545455" style="1" hidden="1" customWidth="1"/>
    <col min="8" max="8" width="10.8727272727273" style="1" hidden="1" customWidth="1"/>
    <col min="9" max="9" width="12.1272727272727" style="1" hidden="1" customWidth="1"/>
    <col min="10" max="10" width="11.8727272727273" style="1" customWidth="1"/>
    <col min="11" max="11" width="10.5" style="1" customWidth="1"/>
    <col min="12" max="12" width="12.7545454545455" style="1" customWidth="1"/>
    <col min="13" max="13" width="11.7545454545455" style="1" customWidth="1"/>
    <col min="14" max="14" width="10.2545454545455" style="1" customWidth="1"/>
  </cols>
  <sheetData>
    <row r="1" ht="17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6:14">
      <c r="F2" s="3"/>
      <c r="G2" s="3"/>
      <c r="H2" s="3"/>
      <c r="I2" s="3"/>
      <c r="J2" s="3" t="s">
        <v>1</v>
      </c>
      <c r="K2" s="4">
        <v>44805</v>
      </c>
      <c r="L2" s="4">
        <v>45169</v>
      </c>
      <c r="M2" s="3" t="s">
        <v>2</v>
      </c>
      <c r="N2" s="3">
        <v>298000</v>
      </c>
    </row>
    <row r="3" ht="15" spans="1:14">
      <c r="A3" s="5"/>
      <c r="B3" s="6">
        <v>44562</v>
      </c>
      <c r="C3" s="6">
        <v>44593</v>
      </c>
      <c r="D3" s="6">
        <v>44621</v>
      </c>
      <c r="E3" s="6">
        <v>44652</v>
      </c>
      <c r="F3" s="6">
        <v>44682</v>
      </c>
      <c r="G3" s="6">
        <v>44713</v>
      </c>
      <c r="H3" s="6">
        <v>44743</v>
      </c>
      <c r="I3" s="6">
        <v>44774</v>
      </c>
      <c r="J3" s="6">
        <v>44805</v>
      </c>
      <c r="K3" s="6">
        <v>44835</v>
      </c>
      <c r="L3" s="6">
        <v>44866</v>
      </c>
      <c r="M3" s="6">
        <v>44896</v>
      </c>
      <c r="N3" s="5" t="s">
        <v>3</v>
      </c>
    </row>
    <row r="4" ht="15" spans="1:14">
      <c r="A4" s="5" t="s">
        <v>4</v>
      </c>
      <c r="B4" s="5"/>
      <c r="C4" s="5"/>
      <c r="D4" s="10"/>
      <c r="E4" s="5"/>
      <c r="F4" s="5"/>
      <c r="G4" s="5"/>
      <c r="H4" s="5"/>
      <c r="I4" s="5"/>
      <c r="J4" s="5">
        <v>1200</v>
      </c>
      <c r="K4" s="5">
        <v>5023.8</v>
      </c>
      <c r="L4" s="5">
        <v>10172.72</v>
      </c>
      <c r="M4" s="5">
        <v>11477.6</v>
      </c>
      <c r="N4" s="5">
        <f t="shared" ref="N4:N8" si="0">SUM(B4:M4)</f>
        <v>27874.12</v>
      </c>
    </row>
    <row r="5" ht="15" spans="1:14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f t="shared" si="0"/>
        <v>0</v>
      </c>
    </row>
    <row r="6" ht="15" spans="1:14">
      <c r="A6" s="5" t="s">
        <v>6</v>
      </c>
      <c r="B6" s="5"/>
      <c r="C6" s="5"/>
      <c r="D6" s="5"/>
      <c r="E6" s="5"/>
      <c r="F6" s="5"/>
      <c r="G6" s="5"/>
      <c r="H6" s="5"/>
      <c r="I6" s="5"/>
      <c r="J6" s="5"/>
      <c r="K6" s="5">
        <v>846.31</v>
      </c>
      <c r="L6" s="5">
        <v>878.23</v>
      </c>
      <c r="M6" s="5">
        <v>886.21</v>
      </c>
      <c r="N6" s="5">
        <f t="shared" si="0"/>
        <v>2610.75</v>
      </c>
    </row>
    <row r="7" ht="15" spans="1:14">
      <c r="A7" s="5" t="s">
        <v>7</v>
      </c>
      <c r="B7" s="5"/>
      <c r="C7" s="5"/>
      <c r="D7" s="5"/>
      <c r="E7" s="5"/>
      <c r="F7" s="5"/>
      <c r="G7" s="5"/>
      <c r="H7" s="5"/>
      <c r="I7" s="5"/>
      <c r="J7" s="5"/>
      <c r="K7" s="5">
        <v>81</v>
      </c>
      <c r="L7" s="5">
        <v>81</v>
      </c>
      <c r="M7" s="5">
        <v>81</v>
      </c>
      <c r="N7" s="5">
        <f t="shared" si="0"/>
        <v>243</v>
      </c>
    </row>
    <row r="8" ht="15" spans="1:14">
      <c r="A8" s="5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 t="shared" si="0"/>
        <v>0</v>
      </c>
    </row>
    <row r="9" ht="30" spans="1:14">
      <c r="A9" s="7" t="s">
        <v>9</v>
      </c>
      <c r="B9" s="8">
        <f t="shared" ref="B9:N9" si="1">SUM(B4:B8)</f>
        <v>0</v>
      </c>
      <c r="C9" s="8">
        <f t="shared" si="1"/>
        <v>0</v>
      </c>
      <c r="D9" s="8">
        <f t="shared" si="1"/>
        <v>0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1200</v>
      </c>
      <c r="K9" s="8">
        <f t="shared" si="1"/>
        <v>5951.11</v>
      </c>
      <c r="L9" s="8">
        <f t="shared" si="1"/>
        <v>11131.95</v>
      </c>
      <c r="M9" s="8">
        <f t="shared" si="1"/>
        <v>12444.81</v>
      </c>
      <c r="N9" s="8">
        <f t="shared" si="1"/>
        <v>30727.87</v>
      </c>
    </row>
    <row r="10" ht="15" spans="1:14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v>1503.5</v>
      </c>
      <c r="M10" s="5">
        <v>1697.5</v>
      </c>
      <c r="N10" s="5">
        <f t="shared" ref="N10:N14" si="2">SUM(B10:M10)</f>
        <v>3201</v>
      </c>
    </row>
    <row r="11" ht="15" spans="1:14">
      <c r="A11" s="5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v>141.31</v>
      </c>
      <c r="N11" s="5">
        <f t="shared" si="2"/>
        <v>141.31</v>
      </c>
    </row>
    <row r="12" ht="15" spans="1:14">
      <c r="A12" s="5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v>370.5</v>
      </c>
      <c r="N12" s="5">
        <f t="shared" si="2"/>
        <v>370.5</v>
      </c>
    </row>
    <row r="13" ht="15" spans="1:14">
      <c r="A13" s="5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 t="shared" si="2"/>
        <v>0</v>
      </c>
    </row>
    <row r="14" ht="15" spans="1:14">
      <c r="A14" s="5" t="s">
        <v>14</v>
      </c>
      <c r="B14" s="5"/>
      <c r="C14" s="5"/>
      <c r="D14" s="5"/>
      <c r="E14" s="5"/>
      <c r="F14" s="5"/>
      <c r="G14" s="5"/>
      <c r="H14" s="5"/>
      <c r="I14" s="5"/>
      <c r="J14" s="5"/>
      <c r="K14" s="5">
        <v>1469.5</v>
      </c>
      <c r="L14" s="5">
        <f>84+4.5</f>
        <v>88.5</v>
      </c>
      <c r="M14" s="5">
        <v>1304.97</v>
      </c>
      <c r="N14" s="5">
        <f t="shared" si="2"/>
        <v>2862.97</v>
      </c>
    </row>
    <row r="15" ht="30" spans="1:14">
      <c r="A15" s="7" t="s">
        <v>15</v>
      </c>
      <c r="B15" s="8">
        <f t="shared" ref="B15:N15" si="3">SUM(B10:B14)</f>
        <v>0</v>
      </c>
      <c r="C15" s="8">
        <f t="shared" si="3"/>
        <v>0</v>
      </c>
      <c r="D15" s="8">
        <f t="shared" si="3"/>
        <v>0</v>
      </c>
      <c r="E15" s="8">
        <f t="shared" si="3"/>
        <v>0</v>
      </c>
      <c r="F15" s="8">
        <f t="shared" si="3"/>
        <v>0</v>
      </c>
      <c r="G15" s="8">
        <f t="shared" si="3"/>
        <v>0</v>
      </c>
      <c r="H15" s="8">
        <f t="shared" si="3"/>
        <v>0</v>
      </c>
      <c r="I15" s="8">
        <f t="shared" si="3"/>
        <v>0</v>
      </c>
      <c r="J15" s="8">
        <f t="shared" si="3"/>
        <v>0</v>
      </c>
      <c r="K15" s="8">
        <f t="shared" si="3"/>
        <v>1469.5</v>
      </c>
      <c r="L15" s="8">
        <f t="shared" si="3"/>
        <v>1592</v>
      </c>
      <c r="M15" s="8">
        <f t="shared" si="3"/>
        <v>3514.28</v>
      </c>
      <c r="N15" s="8">
        <f t="shared" si="3"/>
        <v>6575.78</v>
      </c>
    </row>
    <row r="16" ht="17" customHeight="1" spans="1:14">
      <c r="A16" s="5" t="s">
        <v>16</v>
      </c>
      <c r="B16" s="5"/>
      <c r="C16" s="5"/>
      <c r="D16" s="5"/>
      <c r="E16" s="5"/>
      <c r="F16" s="5"/>
      <c r="G16" s="5"/>
      <c r="H16" s="5"/>
      <c r="I16" s="5"/>
      <c r="J16" s="5">
        <v>6000</v>
      </c>
      <c r="K16" s="5"/>
      <c r="L16" s="5"/>
      <c r="M16" s="5"/>
      <c r="N16" s="5">
        <f>SUM(B16:M16)</f>
        <v>6000</v>
      </c>
    </row>
  </sheetData>
  <mergeCells count="1">
    <mergeCell ref="A1:N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L34" sqref="L34"/>
    </sheetView>
  </sheetViews>
  <sheetFormatPr defaultColWidth="9" defaultRowHeight="14"/>
  <cols>
    <col min="1" max="1" width="9" style="1"/>
    <col min="2" max="2" width="14" style="1" customWidth="1"/>
    <col min="3" max="3" width="11.3727272727273" style="1" customWidth="1"/>
    <col min="4" max="4" width="12.5" style="1" customWidth="1"/>
    <col min="5" max="5" width="12.2545454545455" style="1" customWidth="1"/>
    <col min="6" max="6" width="12.1272727272727" style="1" customWidth="1"/>
    <col min="7" max="7" width="11.2545454545455" style="1" customWidth="1"/>
    <col min="8" max="8" width="10.8727272727273" style="1" customWidth="1"/>
    <col min="9" max="9" width="12.1272727272727" style="1" customWidth="1"/>
    <col min="10" max="10" width="11.8727272727273" style="1" customWidth="1"/>
    <col min="11" max="11" width="10.5" style="1" customWidth="1"/>
    <col min="12" max="12" width="12.7545454545455" style="1" customWidth="1"/>
    <col min="13" max="13" width="11.7545454545455" style="1" customWidth="1"/>
    <col min="14" max="14" width="11.1272727272727" style="1" customWidth="1"/>
  </cols>
  <sheetData>
    <row r="1" ht="17.5" spans="1:14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1:14">
      <c r="A2" s="3" t="s">
        <v>1</v>
      </c>
      <c r="B2" s="4">
        <v>44805</v>
      </c>
      <c r="C2" s="4">
        <v>45169</v>
      </c>
      <c r="D2" s="3" t="s">
        <v>2</v>
      </c>
      <c r="E2" s="3">
        <v>298000</v>
      </c>
      <c r="F2" s="3" t="s">
        <v>18</v>
      </c>
      <c r="G2" s="3">
        <v>8</v>
      </c>
      <c r="H2" s="3"/>
      <c r="I2" s="3">
        <f>E2</f>
        <v>298000</v>
      </c>
      <c r="J2" s="3" t="s">
        <v>19</v>
      </c>
      <c r="K2" s="3"/>
      <c r="L2" s="3">
        <f>I2/G2</f>
        <v>37250</v>
      </c>
      <c r="M2" s="3" t="s">
        <v>20</v>
      </c>
      <c r="N2" s="3"/>
    </row>
    <row r="3" ht="15" spans="1:14">
      <c r="A3" s="3" t="s">
        <v>1</v>
      </c>
      <c r="B3" s="4">
        <v>45170</v>
      </c>
      <c r="C3" s="4">
        <v>45473</v>
      </c>
      <c r="D3" s="3" t="s">
        <v>2</v>
      </c>
      <c r="E3" s="3">
        <v>399500</v>
      </c>
      <c r="F3" s="3"/>
      <c r="G3" s="3"/>
      <c r="H3" s="3"/>
      <c r="I3" s="3"/>
      <c r="J3" s="3"/>
      <c r="K3" s="3"/>
      <c r="L3" s="3"/>
      <c r="M3" s="3"/>
      <c r="N3" s="3"/>
    </row>
    <row r="4" ht="15" spans="1:14">
      <c r="A4" s="5"/>
      <c r="B4" s="6">
        <v>44927</v>
      </c>
      <c r="C4" s="6">
        <v>44958</v>
      </c>
      <c r="D4" s="6">
        <v>44986</v>
      </c>
      <c r="E4" s="6">
        <v>45017</v>
      </c>
      <c r="F4" s="6">
        <v>45047</v>
      </c>
      <c r="G4" s="6">
        <v>45078</v>
      </c>
      <c r="H4" s="6">
        <v>45108</v>
      </c>
      <c r="I4" s="6">
        <v>45139</v>
      </c>
      <c r="J4" s="6">
        <v>45170</v>
      </c>
      <c r="K4" s="6">
        <v>45200</v>
      </c>
      <c r="L4" s="6">
        <v>45231</v>
      </c>
      <c r="M4" s="6">
        <v>45261</v>
      </c>
      <c r="N4" s="5" t="s">
        <v>3</v>
      </c>
    </row>
    <row r="5" ht="15" spans="1:14">
      <c r="A5" s="5" t="s">
        <v>4</v>
      </c>
      <c r="B5" s="5">
        <v>11850</v>
      </c>
      <c r="C5" s="5">
        <v>11850</v>
      </c>
      <c r="D5" s="5">
        <v>12429.06</v>
      </c>
      <c r="E5" s="5">
        <v>13319</v>
      </c>
      <c r="F5" s="5">
        <v>12949.2</v>
      </c>
      <c r="G5" s="5">
        <v>12225.2</v>
      </c>
      <c r="H5" s="5">
        <v>10859.52</v>
      </c>
      <c r="I5" s="5">
        <v>12602.4</v>
      </c>
      <c r="J5" s="5">
        <v>12168.4</v>
      </c>
      <c r="K5" s="5">
        <v>12241.2</v>
      </c>
      <c r="L5" s="5">
        <v>12100.4</v>
      </c>
      <c r="M5" s="5">
        <v>12241.2</v>
      </c>
      <c r="N5" s="5">
        <f t="shared" ref="N5:N9" si="0">SUM(B5:M5)</f>
        <v>146835.58</v>
      </c>
    </row>
    <row r="6" ht="15" spans="1:14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f t="shared" si="0"/>
        <v>0</v>
      </c>
    </row>
    <row r="7" ht="15" spans="1:14">
      <c r="A7" s="5" t="s">
        <v>6</v>
      </c>
      <c r="B7" s="5">
        <v>869.41</v>
      </c>
      <c r="C7" s="5">
        <v>869.41</v>
      </c>
      <c r="D7" s="5">
        <v>869.41</v>
      </c>
      <c r="E7" s="5">
        <v>869.41</v>
      </c>
      <c r="F7" s="5">
        <v>885.19</v>
      </c>
      <c r="G7" s="5">
        <v>885.19</v>
      </c>
      <c r="H7" s="5">
        <v>942.79</v>
      </c>
      <c r="I7" s="5">
        <v>942.79</v>
      </c>
      <c r="J7" s="5">
        <v>942.79</v>
      </c>
      <c r="K7" s="5">
        <v>942.79</v>
      </c>
      <c r="L7" s="5">
        <v>942.79</v>
      </c>
      <c r="M7" s="5">
        <v>889.94</v>
      </c>
      <c r="N7" s="5">
        <f t="shared" si="0"/>
        <v>10851.91</v>
      </c>
    </row>
    <row r="8" ht="15" spans="1:14">
      <c r="A8" s="5" t="s">
        <v>7</v>
      </c>
      <c r="B8" s="5">
        <v>81</v>
      </c>
      <c r="C8" s="5">
        <v>81</v>
      </c>
      <c r="D8" s="5">
        <v>81</v>
      </c>
      <c r="E8" s="5">
        <v>81</v>
      </c>
      <c r="F8" s="5">
        <v>81</v>
      </c>
      <c r="G8" s="5">
        <v>81</v>
      </c>
      <c r="H8" s="5">
        <v>81</v>
      </c>
      <c r="I8" s="5">
        <v>81</v>
      </c>
      <c r="J8" s="5">
        <v>81</v>
      </c>
      <c r="K8" s="5">
        <v>81</v>
      </c>
      <c r="L8" s="5">
        <v>81</v>
      </c>
      <c r="M8" s="5">
        <v>81</v>
      </c>
      <c r="N8" s="5">
        <f t="shared" si="0"/>
        <v>972</v>
      </c>
    </row>
    <row r="9" ht="15" spans="1:14">
      <c r="A9" s="5" t="s">
        <v>8</v>
      </c>
      <c r="B9" s="5"/>
      <c r="C9" s="5"/>
      <c r="D9" s="5">
        <v>300</v>
      </c>
      <c r="E9" s="5"/>
      <c r="F9" s="5"/>
      <c r="G9" s="5"/>
      <c r="H9" s="5"/>
      <c r="I9" s="5"/>
      <c r="J9" s="5">
        <v>312</v>
      </c>
      <c r="K9" s="5"/>
      <c r="L9" s="5"/>
      <c r="M9" s="5"/>
      <c r="N9" s="5">
        <f t="shared" si="0"/>
        <v>612</v>
      </c>
    </row>
    <row r="10" ht="30" spans="1:14">
      <c r="A10" s="7" t="s">
        <v>9</v>
      </c>
      <c r="B10" s="8">
        <f t="shared" ref="B10:N10" si="1">SUM(B5:B9)</f>
        <v>12800.41</v>
      </c>
      <c r="C10" s="8">
        <f t="shared" si="1"/>
        <v>12800.41</v>
      </c>
      <c r="D10" s="8">
        <f t="shared" si="1"/>
        <v>13679.47</v>
      </c>
      <c r="E10" s="8">
        <f t="shared" si="1"/>
        <v>14269.41</v>
      </c>
      <c r="F10" s="8">
        <f t="shared" si="1"/>
        <v>13915.39</v>
      </c>
      <c r="G10" s="8">
        <f t="shared" si="1"/>
        <v>13191.39</v>
      </c>
      <c r="H10" s="8">
        <f t="shared" si="1"/>
        <v>11883.31</v>
      </c>
      <c r="I10" s="8">
        <f t="shared" si="1"/>
        <v>13626.19</v>
      </c>
      <c r="J10" s="8">
        <f t="shared" si="1"/>
        <v>13504.19</v>
      </c>
      <c r="K10" s="8">
        <f t="shared" si="1"/>
        <v>13264.99</v>
      </c>
      <c r="L10" s="8">
        <f t="shared" si="1"/>
        <v>13124.19</v>
      </c>
      <c r="M10" s="8">
        <f t="shared" si="1"/>
        <v>13212.14</v>
      </c>
      <c r="N10" s="8">
        <f t="shared" si="1"/>
        <v>159271.49</v>
      </c>
    </row>
    <row r="11" ht="15" spans="1:14">
      <c r="A11" s="5" t="s">
        <v>10</v>
      </c>
      <c r="B11" s="5">
        <v>899.3</v>
      </c>
      <c r="C11" s="9"/>
      <c r="D11" s="5">
        <v>2394.6</v>
      </c>
      <c r="E11" s="5"/>
      <c r="F11" s="5">
        <v>1784</v>
      </c>
      <c r="G11" s="5">
        <v>2035.8</v>
      </c>
      <c r="H11" s="5">
        <v>711.6</v>
      </c>
      <c r="I11" s="5"/>
      <c r="J11" s="5">
        <v>2224.3</v>
      </c>
      <c r="K11" s="5">
        <v>234</v>
      </c>
      <c r="L11" s="5">
        <v>627.7</v>
      </c>
      <c r="M11" s="5"/>
      <c r="N11" s="5">
        <f t="shared" ref="N11:N15" si="2">SUM(B11:M11)</f>
        <v>10911.3</v>
      </c>
    </row>
    <row r="12" ht="15" spans="1:14">
      <c r="A12" s="5" t="s">
        <v>11</v>
      </c>
      <c r="B12" s="5">
        <v>36</v>
      </c>
      <c r="C12" s="5"/>
      <c r="D12" s="5">
        <v>834.3</v>
      </c>
      <c r="E12" s="5">
        <v>540</v>
      </c>
      <c r="F12" s="5">
        <v>1338.39</v>
      </c>
      <c r="G12" s="5">
        <v>620.65</v>
      </c>
      <c r="H12" s="5">
        <v>60</v>
      </c>
      <c r="I12" s="5"/>
      <c r="J12" s="5"/>
      <c r="K12" s="5">
        <v>805.76</v>
      </c>
      <c r="L12" s="5">
        <v>17</v>
      </c>
      <c r="M12" s="5">
        <v>410.71</v>
      </c>
      <c r="N12" s="5">
        <f t="shared" si="2"/>
        <v>4662.81</v>
      </c>
    </row>
    <row r="13" ht="15" spans="1:14">
      <c r="A13" s="5" t="s">
        <v>12</v>
      </c>
      <c r="B13" s="5"/>
      <c r="C13" s="5"/>
      <c r="D13" s="5"/>
      <c r="E13" s="5"/>
      <c r="F13" s="5"/>
      <c r="G13" s="5"/>
      <c r="H13" s="5"/>
      <c r="I13" s="5">
        <v>6400</v>
      </c>
      <c r="J13" s="5"/>
      <c r="K13" s="5"/>
      <c r="L13" s="5"/>
      <c r="M13" s="5">
        <v>1002</v>
      </c>
      <c r="N13" s="5">
        <f t="shared" si="2"/>
        <v>7402</v>
      </c>
    </row>
    <row r="14" ht="15" spans="1:14">
      <c r="A14" s="5" t="s">
        <v>13</v>
      </c>
      <c r="B14" s="5"/>
      <c r="C14" s="5"/>
      <c r="D14" s="5">
        <v>480</v>
      </c>
      <c r="E14" s="5"/>
      <c r="F14" s="5"/>
      <c r="G14" s="5">
        <v>240</v>
      </c>
      <c r="H14" s="5"/>
      <c r="I14" s="5"/>
      <c r="J14" s="5"/>
      <c r="K14" s="5">
        <v>750</v>
      </c>
      <c r="L14" s="5"/>
      <c r="M14" s="5">
        <v>117</v>
      </c>
      <c r="N14" s="5">
        <f t="shared" si="2"/>
        <v>1587</v>
      </c>
    </row>
    <row r="15" ht="15" spans="1:14">
      <c r="A15" s="5" t="s">
        <v>14</v>
      </c>
      <c r="B15" s="5">
        <v>1245</v>
      </c>
      <c r="C15" s="5">
        <v>89</v>
      </c>
      <c r="D15" s="5">
        <v>89.1</v>
      </c>
      <c r="E15" s="5">
        <v>2843.93</v>
      </c>
      <c r="F15" s="5">
        <v>364.65</v>
      </c>
      <c r="G15" s="5">
        <v>344</v>
      </c>
      <c r="H15" s="5">
        <v>50</v>
      </c>
      <c r="I15" s="5">
        <v>328.66</v>
      </c>
      <c r="J15" s="5">
        <v>757.2</v>
      </c>
      <c r="K15" s="5">
        <f>312+170.9</f>
        <v>482.9</v>
      </c>
      <c r="L15" s="5">
        <v>309.12</v>
      </c>
      <c r="M15" s="5">
        <v>3023.9</v>
      </c>
      <c r="N15" s="5">
        <f t="shared" si="2"/>
        <v>9927.46</v>
      </c>
    </row>
    <row r="16" ht="30" spans="1:14">
      <c r="A16" s="7" t="s">
        <v>15</v>
      </c>
      <c r="B16" s="8">
        <f t="shared" ref="B16:N16" si="3">SUM(B11:B15)</f>
        <v>2180.3</v>
      </c>
      <c r="C16" s="8">
        <f t="shared" si="3"/>
        <v>89</v>
      </c>
      <c r="D16" s="8">
        <f t="shared" si="3"/>
        <v>3798</v>
      </c>
      <c r="E16" s="8">
        <f t="shared" si="3"/>
        <v>3383.93</v>
      </c>
      <c r="F16" s="8">
        <f t="shared" si="3"/>
        <v>3487.04</v>
      </c>
      <c r="G16" s="8">
        <f t="shared" si="3"/>
        <v>3240.45</v>
      </c>
      <c r="H16" s="8">
        <f t="shared" si="3"/>
        <v>821.6</v>
      </c>
      <c r="I16" s="8">
        <f t="shared" si="3"/>
        <v>6728.66</v>
      </c>
      <c r="J16" s="8">
        <f t="shared" si="3"/>
        <v>2981.5</v>
      </c>
      <c r="K16" s="8">
        <f t="shared" si="3"/>
        <v>2272.66</v>
      </c>
      <c r="L16" s="8">
        <f t="shared" si="3"/>
        <v>953.82</v>
      </c>
      <c r="M16" s="8">
        <f t="shared" si="3"/>
        <v>4553.61</v>
      </c>
      <c r="N16" s="8">
        <f t="shared" si="3"/>
        <v>34490.57</v>
      </c>
    </row>
  </sheetData>
  <mergeCells count="1">
    <mergeCell ref="A1:N1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"/>
    </sheetView>
  </sheetViews>
  <sheetFormatPr defaultColWidth="9" defaultRowHeight="14"/>
  <cols>
    <col min="1" max="1" width="9" style="1"/>
    <col min="2" max="2" width="14" style="1" customWidth="1"/>
    <col min="3" max="3" width="11.3727272727273" style="1" customWidth="1"/>
    <col min="4" max="4" width="12.5" style="1" customWidth="1"/>
    <col min="5" max="5" width="12.2545454545455" style="1" customWidth="1"/>
    <col min="6" max="6" width="12.1272727272727" style="1" customWidth="1"/>
    <col min="7" max="7" width="11.2545454545455" style="1" customWidth="1"/>
    <col min="8" max="8" width="10.8727272727273" style="1" customWidth="1"/>
    <col min="9" max="9" width="12.1272727272727" style="1" customWidth="1"/>
    <col min="10" max="10" width="11.8727272727273" style="1" customWidth="1"/>
    <col min="11" max="11" width="11.8181818181818" style="1" customWidth="1"/>
    <col min="12" max="12" width="12.7545454545455" style="1" customWidth="1"/>
    <col min="13" max="13" width="11.7545454545455" style="1" customWidth="1"/>
    <col min="14" max="14" width="11.1272727272727" style="1" customWidth="1"/>
  </cols>
  <sheetData>
    <row r="1" ht="17.5" spans="1:14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1:14">
      <c r="A2" s="3" t="s">
        <v>1</v>
      </c>
      <c r="B2" s="4">
        <v>45170</v>
      </c>
      <c r="C2" s="4">
        <v>45473</v>
      </c>
      <c r="D2" s="3" t="s">
        <v>2</v>
      </c>
      <c r="E2" s="3">
        <v>399500</v>
      </c>
      <c r="F2" s="3" t="s">
        <v>18</v>
      </c>
      <c r="G2" s="3">
        <v>8</v>
      </c>
      <c r="H2" s="3"/>
      <c r="I2" s="3">
        <f>E2</f>
        <v>399500</v>
      </c>
      <c r="J2" s="3" t="s">
        <v>19</v>
      </c>
      <c r="K2" s="3"/>
      <c r="L2" s="3">
        <f>I2/G2</f>
        <v>49937.5</v>
      </c>
      <c r="M2" s="3" t="s">
        <v>20</v>
      </c>
      <c r="N2" s="3"/>
    </row>
    <row r="3" ht="15" spans="1:14">
      <c r="A3" s="5"/>
      <c r="B3" s="6">
        <v>45292</v>
      </c>
      <c r="C3" s="6">
        <v>45323</v>
      </c>
      <c r="D3" s="6">
        <v>45352</v>
      </c>
      <c r="E3" s="6">
        <v>45383</v>
      </c>
      <c r="F3" s="6">
        <v>45413</v>
      </c>
      <c r="G3" s="6">
        <v>45444</v>
      </c>
      <c r="H3" s="6">
        <v>45474</v>
      </c>
      <c r="I3" s="6">
        <v>45505</v>
      </c>
      <c r="J3" s="6">
        <v>45536</v>
      </c>
      <c r="K3" s="6">
        <v>45566</v>
      </c>
      <c r="L3" s="6">
        <v>45597</v>
      </c>
      <c r="M3" s="6">
        <v>45627</v>
      </c>
      <c r="N3" s="5" t="s">
        <v>3</v>
      </c>
    </row>
    <row r="4" ht="15" spans="1:14">
      <c r="A4" s="5" t="s">
        <v>4</v>
      </c>
      <c r="B4" s="5">
        <v>12269.2</v>
      </c>
      <c r="C4" s="5">
        <v>12085.2</v>
      </c>
      <c r="D4" s="5">
        <v>12176.4</v>
      </c>
      <c r="E4" s="5">
        <v>11754.55</v>
      </c>
      <c r="F4" s="5">
        <v>13337.2</v>
      </c>
      <c r="G4" s="5">
        <v>12426.8</v>
      </c>
      <c r="H4" s="5">
        <v>20396</v>
      </c>
      <c r="I4" s="5">
        <v>20324.4</v>
      </c>
      <c r="J4" s="5">
        <v>12275.8</v>
      </c>
      <c r="K4" s="5"/>
      <c r="L4" s="5"/>
      <c r="M4" s="5"/>
      <c r="N4" s="5">
        <f t="shared" ref="N4:N8" si="0">SUM(B4:M4)</f>
        <v>127045.55</v>
      </c>
    </row>
    <row r="5" ht="15" spans="1:14">
      <c r="A5" s="5" t="s">
        <v>6</v>
      </c>
      <c r="B5" s="5">
        <v>1015.12</v>
      </c>
      <c r="C5" s="5">
        <v>1015.12</v>
      </c>
      <c r="D5" s="5">
        <v>1015.12</v>
      </c>
      <c r="E5" s="5">
        <v>1057.02</v>
      </c>
      <c r="F5" s="5">
        <v>1057.02</v>
      </c>
      <c r="G5" s="5">
        <v>1057.02</v>
      </c>
      <c r="H5" s="5">
        <v>1061.32</v>
      </c>
      <c r="I5" s="5">
        <v>2053.82</v>
      </c>
      <c r="J5" s="5">
        <v>1884.78</v>
      </c>
      <c r="K5" s="5"/>
      <c r="L5" s="5"/>
      <c r="M5" s="5"/>
      <c r="N5" s="5">
        <f t="shared" si="0"/>
        <v>11216.34</v>
      </c>
    </row>
    <row r="6" ht="15" spans="1:14">
      <c r="A6" s="5" t="s">
        <v>7</v>
      </c>
      <c r="B6" s="5">
        <v>81</v>
      </c>
      <c r="C6" s="5">
        <v>81</v>
      </c>
      <c r="D6" s="5">
        <v>81</v>
      </c>
      <c r="E6" s="5">
        <v>81</v>
      </c>
      <c r="F6" s="5">
        <v>81</v>
      </c>
      <c r="G6" s="5">
        <v>81</v>
      </c>
      <c r="H6" s="5">
        <v>81</v>
      </c>
      <c r="I6" s="5">
        <v>81</v>
      </c>
      <c r="J6" s="5">
        <v>81</v>
      </c>
      <c r="K6" s="5"/>
      <c r="L6" s="5"/>
      <c r="M6" s="5"/>
      <c r="N6" s="5">
        <f t="shared" si="0"/>
        <v>729</v>
      </c>
    </row>
    <row r="7" ht="15" spans="1:14">
      <c r="A7" s="5" t="s">
        <v>8</v>
      </c>
      <c r="B7" s="5"/>
      <c r="C7" s="5">
        <v>2652</v>
      </c>
      <c r="D7" s="5"/>
      <c r="E7" s="5"/>
      <c r="F7" s="5"/>
      <c r="G7" s="5"/>
      <c r="H7" s="5"/>
      <c r="I7" s="5"/>
      <c r="J7" s="5">
        <v>624</v>
      </c>
      <c r="K7" s="5"/>
      <c r="L7" s="5"/>
      <c r="M7" s="5"/>
      <c r="N7" s="5">
        <f t="shared" si="0"/>
        <v>3276</v>
      </c>
    </row>
    <row r="8" ht="15" spans="1:14">
      <c r="A8" s="5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 t="shared" si="0"/>
        <v>0</v>
      </c>
    </row>
    <row r="9" ht="30" spans="1:14">
      <c r="A9" s="7" t="s">
        <v>9</v>
      </c>
      <c r="B9" s="8">
        <f t="shared" ref="B9:N9" si="1">SUM(B4:B8)</f>
        <v>13365.32</v>
      </c>
      <c r="C9" s="8">
        <f t="shared" si="1"/>
        <v>15833.32</v>
      </c>
      <c r="D9" s="8">
        <f t="shared" si="1"/>
        <v>13272.52</v>
      </c>
      <c r="E9" s="8">
        <f t="shared" si="1"/>
        <v>12892.57</v>
      </c>
      <c r="F9" s="8">
        <f t="shared" si="1"/>
        <v>14475.22</v>
      </c>
      <c r="G9" s="8">
        <f t="shared" si="1"/>
        <v>13564.82</v>
      </c>
      <c r="H9" s="8">
        <f t="shared" si="1"/>
        <v>21538.32</v>
      </c>
      <c r="I9" s="8">
        <f t="shared" si="1"/>
        <v>22459.22</v>
      </c>
      <c r="J9" s="8">
        <f t="shared" si="1"/>
        <v>14865.58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142266.89</v>
      </c>
    </row>
    <row r="10" ht="15" spans="1:14">
      <c r="A10" s="5" t="s">
        <v>10</v>
      </c>
      <c r="B10" s="5">
        <v>895.2</v>
      </c>
      <c r="C10" s="9">
        <v>3397.06</v>
      </c>
      <c r="D10" s="5">
        <v>260.5</v>
      </c>
      <c r="E10" s="5">
        <v>2054.2</v>
      </c>
      <c r="F10" s="5"/>
      <c r="G10" s="5">
        <v>3491.22</v>
      </c>
      <c r="H10" s="5">
        <v>2761.7</v>
      </c>
      <c r="I10" s="5"/>
      <c r="J10" s="5"/>
      <c r="K10" s="5"/>
      <c r="L10" s="5"/>
      <c r="M10" s="5"/>
      <c r="N10" s="5">
        <f t="shared" ref="N10:N14" si="2">SUM(B10:M10)</f>
        <v>12859.88</v>
      </c>
    </row>
    <row r="11" ht="15" spans="1:14">
      <c r="A11" s="5" t="s">
        <v>11</v>
      </c>
      <c r="B11" s="5">
        <v>78</v>
      </c>
      <c r="C11" s="5">
        <v>42</v>
      </c>
      <c r="D11" s="5">
        <v>747.41</v>
      </c>
      <c r="E11" s="5">
        <v>6</v>
      </c>
      <c r="F11" s="5"/>
      <c r="G11" s="5">
        <v>425</v>
      </c>
      <c r="H11" s="5"/>
      <c r="I11" s="5">
        <v>2009.74</v>
      </c>
      <c r="J11" s="5"/>
      <c r="K11" s="5"/>
      <c r="L11" s="5"/>
      <c r="M11" s="5"/>
      <c r="N11" s="5">
        <f t="shared" si="2"/>
        <v>3308.15</v>
      </c>
    </row>
    <row r="12" ht="15" spans="1:14">
      <c r="A12" s="5" t="s">
        <v>12</v>
      </c>
      <c r="B12" s="5"/>
      <c r="C12" s="5"/>
      <c r="D12" s="5"/>
      <c r="E12" s="5"/>
      <c r="F12" s="5">
        <v>9582.9</v>
      </c>
      <c r="G12" s="5">
        <v>280</v>
      </c>
      <c r="H12" s="5"/>
      <c r="I12" s="5"/>
      <c r="J12" s="5"/>
      <c r="K12" s="5"/>
      <c r="L12" s="5"/>
      <c r="M12" s="5"/>
      <c r="N12" s="5">
        <f t="shared" si="2"/>
        <v>9862.9</v>
      </c>
    </row>
    <row r="13" ht="15" spans="1:14">
      <c r="A13" s="5" t="s">
        <v>13</v>
      </c>
      <c r="B13" s="5"/>
      <c r="C13" s="5"/>
      <c r="D13" s="5"/>
      <c r="E13" s="5"/>
      <c r="F13" s="5"/>
      <c r="G13" s="5"/>
      <c r="H13" s="5"/>
      <c r="I13" s="5">
        <v>586</v>
      </c>
      <c r="J13" s="5"/>
      <c r="K13" s="5"/>
      <c r="L13" s="5"/>
      <c r="M13" s="5"/>
      <c r="N13" s="5">
        <f t="shared" si="2"/>
        <v>586</v>
      </c>
    </row>
    <row r="14" ht="15" spans="1:14">
      <c r="A14" s="5" t="s">
        <v>14</v>
      </c>
      <c r="B14" s="5">
        <v>1715.77</v>
      </c>
      <c r="C14" s="5"/>
      <c r="D14" s="5">
        <v>581.9</v>
      </c>
      <c r="E14" s="5"/>
      <c r="F14" s="5"/>
      <c r="G14" s="5">
        <v>1672.05</v>
      </c>
      <c r="H14" s="5">
        <v>912.35</v>
      </c>
      <c r="I14" s="5"/>
      <c r="J14" s="5"/>
      <c r="K14" s="5"/>
      <c r="L14" s="5"/>
      <c r="M14" s="5"/>
      <c r="N14" s="5">
        <f t="shared" si="2"/>
        <v>4882.07</v>
      </c>
    </row>
    <row r="15" ht="30" spans="1:14">
      <c r="A15" s="7" t="s">
        <v>15</v>
      </c>
      <c r="B15" s="8">
        <f t="shared" ref="B15:N15" si="3">SUM(B10:B14)</f>
        <v>2688.97</v>
      </c>
      <c r="C15" s="8">
        <f t="shared" si="3"/>
        <v>3439.06</v>
      </c>
      <c r="D15" s="8">
        <f t="shared" si="3"/>
        <v>1589.81</v>
      </c>
      <c r="E15" s="8">
        <f t="shared" si="3"/>
        <v>2060.2</v>
      </c>
      <c r="F15" s="8">
        <f t="shared" si="3"/>
        <v>9582.9</v>
      </c>
      <c r="G15" s="8">
        <f t="shared" si="3"/>
        <v>5868.27</v>
      </c>
      <c r="H15" s="8">
        <f t="shared" si="3"/>
        <v>3674.05</v>
      </c>
      <c r="I15" s="8">
        <f t="shared" si="3"/>
        <v>2595.74</v>
      </c>
      <c r="J15" s="8">
        <f t="shared" si="3"/>
        <v>0</v>
      </c>
      <c r="K15" s="8">
        <f t="shared" si="3"/>
        <v>0</v>
      </c>
      <c r="L15" s="8">
        <f t="shared" si="3"/>
        <v>0</v>
      </c>
      <c r="M15" s="8">
        <f t="shared" si="3"/>
        <v>0</v>
      </c>
      <c r="N15" s="8">
        <f t="shared" si="3"/>
        <v>31499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萧广成</cp:lastModifiedBy>
  <dcterms:created xsi:type="dcterms:W3CDTF">2024-11-05T06:05:00Z</dcterms:created>
  <dcterms:modified xsi:type="dcterms:W3CDTF">2024-11-05T06:18:24Z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6BAE9222427C440C847E7230DBAEBAA4</vt:lpwstr>
  </property>
  <property fmtid="{D5CDD505-2E9C-101B-9397-08002B2CF9AE}" pid="3" name="KSOProductBuildVer">
    <vt:lpwstr>2052-11.1.0.12165</vt:lpwstr>
  </property>
</Properties>
</file>